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1" i="1"/>
  <c r="O12" i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L17" i="1" s="1"/>
  <c r="R12" i="1"/>
  <c r="G17" i="1"/>
  <c r="Q12" i="1"/>
  <c r="F17" i="1" s="1"/>
  <c r="K17" i="1" s="1"/>
  <c r="P12" i="1"/>
  <c r="E17" i="1"/>
  <c r="M12" i="1"/>
  <c r="L12" i="1"/>
  <c r="K12" i="1"/>
  <c r="J12" i="1"/>
  <c r="I12" i="1"/>
  <c r="I16" i="1"/>
  <c r="M16" i="1" s="1"/>
  <c r="H12" i="1"/>
  <c r="H16" i="1"/>
  <c r="L16" i="1" s="1"/>
  <c r="G12" i="1"/>
  <c r="G16" i="1"/>
  <c r="G19" i="1" s="1"/>
  <c r="F12" i="1"/>
  <c r="F16" i="1"/>
  <c r="F19" i="1" s="1"/>
  <c r="K19" i="1" s="1"/>
  <c r="E12" i="1"/>
  <c r="E16" i="1"/>
  <c r="K16" i="1"/>
  <c r="D13" i="1"/>
  <c r="E19" i="1"/>
  <c r="M17" i="1" l="1"/>
  <c r="N17" i="1"/>
  <c r="I19" i="1"/>
  <c r="H19" i="1"/>
  <c r="L19" i="1" s="1"/>
  <c r="N12" i="1"/>
  <c r="N16" i="1" s="1"/>
  <c r="M19" i="1" l="1"/>
  <c r="N19" i="1"/>
</calcChain>
</file>

<file path=xl/sharedStrings.xml><?xml version="1.0" encoding="utf-8"?>
<sst xmlns="http://schemas.openxmlformats.org/spreadsheetml/2006/main" count="86" uniqueCount="58">
  <si>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</si>
  <si>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</si>
  <si>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</si>
  <si>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</si>
  <si>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</si>
  <si>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</si>
  <si>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</si>
  <si>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</si>
  <si>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</si>
  <si>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</si>
  <si>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</si>
  <si>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</si>
  <si>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</si>
  <si>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</si>
  <si>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</si>
  <si>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</si>
  <si>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</si>
  <si>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</si>
  <si>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</si>
  <si>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</si>
  <si>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</si>
  <si>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</si>
  <si>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</si>
  <si>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</si>
  <si>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</si>
  <si>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</si>
  <si>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</si>
  <si>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</si>
  <si>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</si>
  <si>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</si>
  <si>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</si>
  <si>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</si>
  <si>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</si>
  <si>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</si>
  <si>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</si>
  <si>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</si>
  <si>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</si>
  <si>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</si>
  <si>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</si>
  <si>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</si>
  <si>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</si>
  <si>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</si>
  <si>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</si>
  <si>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6.</t>
  </si>
  <si>
    <t>ViPa = Vihdin Pallo  (1967),  kasvattajaseura</t>
  </si>
  <si>
    <t>30.05. 2012  PeTo-Jussit - ViPa  0-2  (7-8, 4-16)</t>
  </si>
  <si>
    <t>09.05. 2012  Pesä Ysit - ViPa  2-0  (7-2, 2-0)</t>
  </si>
  <si>
    <t>4.  ottelu</t>
  </si>
  <si>
    <t>22.6.1992   Helsinki</t>
  </si>
  <si>
    <t>Mari Makkonen</t>
  </si>
  <si>
    <t xml:space="preserve">  19 v 10 kk 17 pv</t>
  </si>
  <si>
    <t xml:space="preserve">  19 v 11 kk   8 pv</t>
  </si>
  <si>
    <t>suomensarja</t>
  </si>
  <si>
    <t>24.  ottelu</t>
  </si>
  <si>
    <t>02.06. 2013  ViPa - ViU  2-1  (4-5, 5-1, 0-0, 2-1)</t>
  </si>
  <si>
    <t xml:space="preserve">  20 v 11 kk 11 pv</t>
  </si>
  <si>
    <t>8.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</si>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</sst>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7" customWidth="1"/>
    <col min="4" max="4" width="7.710937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7109375" style="89" customWidth="1"/>
    <col min="16" max="23" width="5.7109375" style="89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2.7109375" style="28" customWidth="1"/>
    <col min="33" max="33" width="39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29">
        <v>2006</v>
      </c>
      <c r="C4" s="29"/>
      <c r="D4" s="30" t="s">
        <v>39</v>
      </c>
      <c r="E4" s="29"/>
      <c r="F4" s="31" t="s">
        <v>52</v>
      </c>
      <c r="G4" s="32"/>
      <c r="H4" s="33"/>
      <c r="I4" s="29"/>
      <c r="J4" s="29"/>
      <c r="K4" s="29"/>
      <c r="L4" s="29"/>
      <c r="M4" s="29"/>
      <c r="N4" s="34"/>
      <c r="O4" s="35"/>
      <c r="P4" s="36"/>
      <c r="Q4" s="36"/>
      <c r="R4" s="36"/>
      <c r="S4" s="36"/>
      <c r="T4" s="36"/>
      <c r="U4" s="37"/>
      <c r="V4" s="37"/>
      <c r="W4" s="37"/>
      <c r="X4" s="37"/>
      <c r="Y4" s="37"/>
      <c r="Z4" s="38"/>
      <c r="AA4" s="38"/>
      <c r="AB4" s="45"/>
      <c r="AC4" s="38"/>
      <c r="AD4" s="38"/>
      <c r="AE4" s="38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38">
        <v>2007</v>
      </c>
      <c r="C5" s="38"/>
      <c r="D5" s="46"/>
      <c r="E5" s="38"/>
      <c r="F5" s="45"/>
      <c r="G5" s="36"/>
      <c r="H5" s="47"/>
      <c r="I5" s="38"/>
      <c r="J5" s="38"/>
      <c r="K5" s="38"/>
      <c r="L5" s="38"/>
      <c r="M5" s="38"/>
      <c r="N5" s="48"/>
      <c r="O5" s="35"/>
      <c r="P5" s="36"/>
      <c r="Q5" s="36"/>
      <c r="R5" s="36"/>
      <c r="S5" s="36"/>
      <c r="T5" s="36"/>
      <c r="U5" s="37"/>
      <c r="V5" s="37"/>
      <c r="W5" s="37"/>
      <c r="X5" s="37"/>
      <c r="Y5" s="37"/>
      <c r="Z5" s="38"/>
      <c r="AA5" s="38"/>
      <c r="AB5" s="45"/>
      <c r="AC5" s="38"/>
      <c r="AD5" s="38"/>
      <c r="AE5" s="38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38">
        <v>2008</v>
      </c>
      <c r="C6" s="38"/>
      <c r="D6" s="46"/>
      <c r="E6" s="38"/>
      <c r="F6" s="45"/>
      <c r="G6" s="36"/>
      <c r="H6" s="47"/>
      <c r="I6" s="38"/>
      <c r="J6" s="38"/>
      <c r="K6" s="38"/>
      <c r="L6" s="38"/>
      <c r="M6" s="38"/>
      <c r="N6" s="48"/>
      <c r="O6" s="35"/>
      <c r="P6" s="36"/>
      <c r="Q6" s="36"/>
      <c r="R6" s="36"/>
      <c r="S6" s="36"/>
      <c r="T6" s="36"/>
      <c r="U6" s="37"/>
      <c r="V6" s="37"/>
      <c r="W6" s="37"/>
      <c r="X6" s="37"/>
      <c r="Y6" s="37"/>
      <c r="Z6" s="38"/>
      <c r="AA6" s="38"/>
      <c r="AB6" s="45"/>
      <c r="AC6" s="38"/>
      <c r="AD6" s="38"/>
      <c r="AE6" s="38"/>
      <c r="AF6" s="15"/>
      <c r="AG6" s="25"/>
      <c r="AH6" s="26"/>
      <c r="AI6" s="26"/>
      <c r="AJ6" s="26"/>
      <c r="AK6" s="26"/>
      <c r="AL6" s="9"/>
    </row>
    <row r="7" spans="1:38" ht="15" customHeight="1" x14ac:dyDescent="0.25">
      <c r="A7" s="1"/>
      <c r="B7" s="39">
        <v>2009</v>
      </c>
      <c r="C7" s="39"/>
      <c r="D7" s="40" t="s">
        <v>39</v>
      </c>
      <c r="E7" s="39"/>
      <c r="F7" s="41" t="s">
        <v>37</v>
      </c>
      <c r="G7" s="42"/>
      <c r="H7" s="43"/>
      <c r="I7" s="39"/>
      <c r="J7" s="39"/>
      <c r="K7" s="39"/>
      <c r="L7" s="39"/>
      <c r="M7" s="39"/>
      <c r="N7" s="44"/>
      <c r="O7" s="35"/>
      <c r="P7" s="36"/>
      <c r="Q7" s="36"/>
      <c r="R7" s="36"/>
      <c r="S7" s="36"/>
      <c r="T7" s="36"/>
      <c r="U7" s="37"/>
      <c r="V7" s="37"/>
      <c r="W7" s="37"/>
      <c r="X7" s="37"/>
      <c r="Y7" s="37"/>
      <c r="Z7" s="38"/>
      <c r="AA7" s="38"/>
      <c r="AB7" s="45"/>
      <c r="AC7" s="38"/>
      <c r="AD7" s="38"/>
      <c r="AE7" s="38"/>
      <c r="AF7" s="15"/>
      <c r="AG7" s="25"/>
      <c r="AH7" s="26"/>
      <c r="AI7" s="26"/>
      <c r="AJ7" s="26"/>
      <c r="AK7" s="26"/>
      <c r="AL7" s="9"/>
    </row>
    <row r="8" spans="1:38" ht="15" customHeight="1" x14ac:dyDescent="0.25">
      <c r="A8" s="1"/>
      <c r="B8" s="39">
        <v>2010</v>
      </c>
      <c r="C8" s="39"/>
      <c r="D8" s="40" t="s">
        <v>39</v>
      </c>
      <c r="E8" s="39"/>
      <c r="F8" s="41" t="s">
        <v>37</v>
      </c>
      <c r="G8" s="42"/>
      <c r="H8" s="43"/>
      <c r="I8" s="39"/>
      <c r="J8" s="39"/>
      <c r="K8" s="39"/>
      <c r="L8" s="39"/>
      <c r="M8" s="39"/>
      <c r="N8" s="44"/>
      <c r="O8" s="35"/>
      <c r="P8" s="36"/>
      <c r="Q8" s="36"/>
      <c r="R8" s="36"/>
      <c r="S8" s="36"/>
      <c r="T8" s="36"/>
      <c r="U8" s="37"/>
      <c r="V8" s="37"/>
      <c r="W8" s="37"/>
      <c r="X8" s="37"/>
      <c r="Y8" s="37"/>
      <c r="Z8" s="38"/>
      <c r="AA8" s="38"/>
      <c r="AB8" s="45"/>
      <c r="AC8" s="38"/>
      <c r="AD8" s="38"/>
      <c r="AE8" s="38"/>
      <c r="AF8" s="15"/>
      <c r="AG8" s="25"/>
      <c r="AH8" s="26"/>
      <c r="AI8" s="26"/>
      <c r="AJ8" s="26"/>
      <c r="AK8" s="26"/>
      <c r="AL8" s="9"/>
    </row>
    <row r="9" spans="1:38" ht="15" customHeight="1" x14ac:dyDescent="0.25">
      <c r="A9" s="1"/>
      <c r="B9" s="39">
        <v>2011</v>
      </c>
      <c r="C9" s="39"/>
      <c r="D9" s="40" t="s">
        <v>39</v>
      </c>
      <c r="E9" s="39"/>
      <c r="F9" s="41" t="s">
        <v>37</v>
      </c>
      <c r="G9" s="42"/>
      <c r="H9" s="43"/>
      <c r="I9" s="39"/>
      <c r="J9" s="39"/>
      <c r="K9" s="39"/>
      <c r="L9" s="39"/>
      <c r="M9" s="39"/>
      <c r="N9" s="44"/>
      <c r="O9" s="35"/>
      <c r="P9" s="36"/>
      <c r="Q9" s="36"/>
      <c r="R9" s="36"/>
      <c r="S9" s="36"/>
      <c r="T9" s="36"/>
      <c r="U9" s="37"/>
      <c r="V9" s="37"/>
      <c r="W9" s="37"/>
      <c r="X9" s="37"/>
      <c r="Y9" s="37"/>
      <c r="Z9" s="38"/>
      <c r="AA9" s="38"/>
      <c r="AB9" s="45"/>
      <c r="AC9" s="38"/>
      <c r="AD9" s="38"/>
      <c r="AE9" s="38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8">
        <v>2012</v>
      </c>
      <c r="C10" s="38" t="s">
        <v>43</v>
      </c>
      <c r="D10" s="46" t="s">
        <v>39</v>
      </c>
      <c r="E10" s="38">
        <v>19</v>
      </c>
      <c r="F10" s="38">
        <v>1</v>
      </c>
      <c r="G10" s="38">
        <v>2</v>
      </c>
      <c r="H10" s="47">
        <v>9</v>
      </c>
      <c r="I10" s="38">
        <v>24</v>
      </c>
      <c r="J10" s="38">
        <v>17</v>
      </c>
      <c r="K10" s="38">
        <v>2</v>
      </c>
      <c r="L10" s="38">
        <v>2</v>
      </c>
      <c r="M10" s="38">
        <v>3</v>
      </c>
      <c r="N10" s="48">
        <v>0.375</v>
      </c>
      <c r="O10" s="27">
        <f>PRODUCT(I10/N10)</f>
        <v>64</v>
      </c>
      <c r="P10" s="36"/>
      <c r="Q10" s="36"/>
      <c r="R10" s="36"/>
      <c r="S10" s="36"/>
      <c r="T10" s="36"/>
      <c r="U10" s="37"/>
      <c r="V10" s="37"/>
      <c r="W10" s="37"/>
      <c r="X10" s="37"/>
      <c r="Y10" s="37"/>
      <c r="Z10" s="38"/>
      <c r="AA10" s="38"/>
      <c r="AB10" s="45"/>
      <c r="AC10" s="38"/>
      <c r="AD10" s="38"/>
      <c r="AE10" s="38"/>
      <c r="AF10" s="15"/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38">
        <v>2013</v>
      </c>
      <c r="C11" s="38" t="s">
        <v>56</v>
      </c>
      <c r="D11" s="46" t="s">
        <v>39</v>
      </c>
      <c r="E11" s="38">
        <v>22</v>
      </c>
      <c r="F11" s="38">
        <v>1</v>
      </c>
      <c r="G11" s="38">
        <v>2</v>
      </c>
      <c r="H11" s="47">
        <v>16</v>
      </c>
      <c r="I11" s="38">
        <v>55</v>
      </c>
      <c r="J11" s="38">
        <v>44</v>
      </c>
      <c r="K11" s="38">
        <v>4</v>
      </c>
      <c r="L11" s="38">
        <v>4</v>
      </c>
      <c r="M11" s="38">
        <v>3</v>
      </c>
      <c r="N11" s="48">
        <v>0.49099999999999999</v>
      </c>
      <c r="O11" s="91">
        <f>PRODUCT(I11/N11)</f>
        <v>112.01629327902241</v>
      </c>
      <c r="P11" s="36">
        <v>3</v>
      </c>
      <c r="Q11" s="36">
        <v>0</v>
      </c>
      <c r="R11" s="36">
        <v>0</v>
      </c>
      <c r="S11" s="36">
        <v>1</v>
      </c>
      <c r="T11" s="36">
        <v>6</v>
      </c>
      <c r="U11" s="37"/>
      <c r="V11" s="37"/>
      <c r="W11" s="37"/>
      <c r="X11" s="37"/>
      <c r="Y11" s="37"/>
      <c r="Z11" s="38"/>
      <c r="AA11" s="38"/>
      <c r="AB11" s="38"/>
      <c r="AC11" s="38"/>
      <c r="AD11" s="38"/>
      <c r="AE11" s="38"/>
      <c r="AF11" s="15" t="s">
        <v>57</v>
      </c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18" t="s">
        <v>9</v>
      </c>
      <c r="C12" s="19"/>
      <c r="D12" s="17"/>
      <c r="E12" s="20">
        <f t="shared" ref="E12:O12" si="0">SUM(E7:E11)</f>
        <v>41</v>
      </c>
      <c r="F12" s="20">
        <f t="shared" si="0"/>
        <v>2</v>
      </c>
      <c r="G12" s="20">
        <f t="shared" si="0"/>
        <v>4</v>
      </c>
      <c r="H12" s="20">
        <f t="shared" si="0"/>
        <v>25</v>
      </c>
      <c r="I12" s="20">
        <f t="shared" si="0"/>
        <v>79</v>
      </c>
      <c r="J12" s="20">
        <f t="shared" si="0"/>
        <v>61</v>
      </c>
      <c r="K12" s="20">
        <f t="shared" si="0"/>
        <v>6</v>
      </c>
      <c r="L12" s="20">
        <f t="shared" si="0"/>
        <v>6</v>
      </c>
      <c r="M12" s="20">
        <f t="shared" si="0"/>
        <v>6</v>
      </c>
      <c r="N12" s="49">
        <f>PRODUCT(I12/O12)</f>
        <v>0.44882208645746546</v>
      </c>
      <c r="O12" s="92">
        <f t="shared" si="0"/>
        <v>176.01629327902242</v>
      </c>
      <c r="P12" s="20">
        <f t="shared" ref="P12:AE12" si="1">SUM(P7:P11)</f>
        <v>3</v>
      </c>
      <c r="Q12" s="20">
        <f t="shared" si="1"/>
        <v>0</v>
      </c>
      <c r="R12" s="20">
        <f t="shared" si="1"/>
        <v>0</v>
      </c>
      <c r="S12" s="20">
        <f t="shared" si="1"/>
        <v>1</v>
      </c>
      <c r="T12" s="20">
        <f t="shared" si="1"/>
        <v>6</v>
      </c>
      <c r="U12" s="20">
        <f t="shared" si="1"/>
        <v>0</v>
      </c>
      <c r="V12" s="20">
        <f t="shared" si="1"/>
        <v>0</v>
      </c>
      <c r="W12" s="20">
        <f t="shared" si="1"/>
        <v>0</v>
      </c>
      <c r="X12" s="20">
        <f t="shared" si="1"/>
        <v>0</v>
      </c>
      <c r="Y12" s="20">
        <f t="shared" si="1"/>
        <v>0</v>
      </c>
      <c r="Z12" s="20">
        <f t="shared" si="1"/>
        <v>0</v>
      </c>
      <c r="AA12" s="20">
        <f t="shared" si="1"/>
        <v>0</v>
      </c>
      <c r="AB12" s="20">
        <f t="shared" si="1"/>
        <v>0</v>
      </c>
      <c r="AC12" s="20">
        <f t="shared" si="1"/>
        <v>0</v>
      </c>
      <c r="AD12" s="20">
        <f t="shared" si="1"/>
        <v>0</v>
      </c>
      <c r="AE12" s="20">
        <f t="shared" si="1"/>
        <v>0</v>
      </c>
      <c r="AF12" s="15"/>
      <c r="AG12" s="25"/>
      <c r="AH12" s="26"/>
      <c r="AI12" s="26"/>
      <c r="AJ12" s="26"/>
      <c r="AK12" s="26"/>
      <c r="AL12" s="9"/>
    </row>
    <row r="13" spans="1:38" s="11" customFormat="1" ht="15" customHeight="1" x14ac:dyDescent="0.2">
      <c r="A13" s="1"/>
      <c r="B13" s="46" t="s">
        <v>2</v>
      </c>
      <c r="C13" s="36"/>
      <c r="D13" s="50">
        <f>SUM(F12:H12)+((I12-F12-G12)/3)+(E12/3)+(Z12*25)+(AA12*25)+(AB12*10)+(AC12*25)+(AD12*20)+(AE12*15)</f>
        <v>69</v>
      </c>
      <c r="E13" s="1"/>
      <c r="F13" s="1"/>
      <c r="G13" s="1"/>
      <c r="H13" s="1"/>
      <c r="I13" s="1"/>
      <c r="J13" s="1"/>
      <c r="K13" s="1"/>
      <c r="L13" s="1"/>
      <c r="M13" s="1"/>
      <c r="N13" s="5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52"/>
      <c r="AE13" s="1"/>
      <c r="AF13" s="1"/>
      <c r="AG13" s="25"/>
      <c r="AH13" s="10"/>
      <c r="AI13" s="26"/>
      <c r="AJ13" s="26"/>
      <c r="AK13" s="26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1"/>
      <c r="O14" s="35"/>
      <c r="P14" s="1"/>
      <c r="Q14" s="5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54"/>
      <c r="AG14" s="25"/>
      <c r="AH14" s="26"/>
      <c r="AI14" s="26"/>
      <c r="AJ14" s="26"/>
      <c r="AK14" s="26"/>
      <c r="AL14" s="9"/>
    </row>
    <row r="15" spans="1:38" ht="15" customHeight="1" x14ac:dyDescent="0.25">
      <c r="A15" s="1"/>
      <c r="B15" s="24" t="s">
        <v>16</v>
      </c>
      <c r="C15" s="55"/>
      <c r="D15" s="55"/>
      <c r="E15" s="20" t="s">
        <v>4</v>
      </c>
      <c r="F15" s="20" t="s">
        <v>13</v>
      </c>
      <c r="G15" s="17" t="s">
        <v>14</v>
      </c>
      <c r="H15" s="20" t="s">
        <v>15</v>
      </c>
      <c r="I15" s="20" t="s">
        <v>3</v>
      </c>
      <c r="J15" s="1"/>
      <c r="K15" s="20" t="s">
        <v>29</v>
      </c>
      <c r="L15" s="20" t="s">
        <v>30</v>
      </c>
      <c r="M15" s="20" t="s">
        <v>31</v>
      </c>
      <c r="N15" s="49" t="s">
        <v>40</v>
      </c>
      <c r="O15" s="27"/>
      <c r="P15" s="56" t="s">
        <v>38</v>
      </c>
      <c r="Q15" s="14"/>
      <c r="R15" s="14"/>
      <c r="S15" s="14"/>
      <c r="T15" s="57"/>
      <c r="U15" s="57"/>
      <c r="V15" s="57"/>
      <c r="W15" s="57"/>
      <c r="X15" s="57"/>
      <c r="Y15" s="14"/>
      <c r="Z15" s="14"/>
      <c r="AA15" s="14"/>
      <c r="AB15" s="14"/>
      <c r="AC15" s="14"/>
      <c r="AD15" s="14"/>
      <c r="AE15" s="14"/>
      <c r="AF15" s="47"/>
      <c r="AG15" s="25"/>
      <c r="AH15" s="1"/>
      <c r="AI15" s="26"/>
      <c r="AJ15" s="26"/>
      <c r="AK15" s="26"/>
      <c r="AL15" s="9"/>
    </row>
    <row r="16" spans="1:38" ht="15" customHeight="1" x14ac:dyDescent="0.2">
      <c r="A16" s="1"/>
      <c r="B16" s="56" t="s">
        <v>17</v>
      </c>
      <c r="C16" s="14"/>
      <c r="D16" s="58"/>
      <c r="E16" s="38">
        <f>PRODUCT(E12)</f>
        <v>41</v>
      </c>
      <c r="F16" s="38">
        <f>PRODUCT(F12)</f>
        <v>2</v>
      </c>
      <c r="G16" s="38">
        <f>PRODUCT(G12)</f>
        <v>4</v>
      </c>
      <c r="H16" s="38">
        <f>PRODUCT(H12)</f>
        <v>25</v>
      </c>
      <c r="I16" s="38">
        <f>PRODUCT(I12)</f>
        <v>79</v>
      </c>
      <c r="J16" s="1"/>
      <c r="K16" s="59">
        <f>PRODUCT((F16+G16)/E16)</f>
        <v>0.14634146341463414</v>
      </c>
      <c r="L16" s="59">
        <f>PRODUCT(H16/E16)</f>
        <v>0.6097560975609756</v>
      </c>
      <c r="M16" s="59">
        <f>PRODUCT(I16/E16)</f>
        <v>1.9268292682926829</v>
      </c>
      <c r="N16" s="48">
        <f>PRODUCT(N12)</f>
        <v>0.44882208645746546</v>
      </c>
      <c r="O16" s="27">
        <f>PRODUCT(O12)</f>
        <v>176.01629327902242</v>
      </c>
      <c r="P16" s="60" t="s">
        <v>21</v>
      </c>
      <c r="Q16" s="61"/>
      <c r="R16" s="61"/>
      <c r="S16" s="62" t="s">
        <v>46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3" t="s">
        <v>41</v>
      </c>
      <c r="AE16" s="62"/>
      <c r="AF16" s="64" t="s">
        <v>50</v>
      </c>
      <c r="AG16" s="25"/>
      <c r="AH16" s="1"/>
      <c r="AI16" s="26"/>
      <c r="AJ16" s="26"/>
      <c r="AK16" s="26"/>
      <c r="AL16" s="9"/>
    </row>
    <row r="17" spans="1:38" ht="15" customHeight="1" x14ac:dyDescent="0.2">
      <c r="A17" s="1"/>
      <c r="B17" s="65" t="s">
        <v>18</v>
      </c>
      <c r="C17" s="66"/>
      <c r="D17" s="67"/>
      <c r="E17" s="38">
        <f>SUM(P12)</f>
        <v>3</v>
      </c>
      <c r="F17" s="38">
        <f>SUM(Q12)</f>
        <v>0</v>
      </c>
      <c r="G17" s="38">
        <f>SUM(R12)</f>
        <v>0</v>
      </c>
      <c r="H17" s="38">
        <f>SUM(S12)</f>
        <v>1</v>
      </c>
      <c r="I17" s="38">
        <f>SUM(T12)</f>
        <v>6</v>
      </c>
      <c r="J17" s="1"/>
      <c r="K17" s="59">
        <f>PRODUCT((F17+G17)/E17)</f>
        <v>0</v>
      </c>
      <c r="L17" s="59">
        <f>PRODUCT(H17/E17)</f>
        <v>0.33333333333333331</v>
      </c>
      <c r="M17" s="59">
        <f>PRODUCT(I17/E17)</f>
        <v>2</v>
      </c>
      <c r="N17" s="48">
        <f>PRODUCT(I17/O17)</f>
        <v>0.54545454545454541</v>
      </c>
      <c r="O17" s="27">
        <v>11</v>
      </c>
      <c r="P17" s="68" t="s">
        <v>22</v>
      </c>
      <c r="Q17" s="69"/>
      <c r="R17" s="69"/>
      <c r="S17" s="70" t="s">
        <v>45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47</v>
      </c>
      <c r="AE17" s="70"/>
      <c r="AF17" s="72" t="s">
        <v>51</v>
      </c>
      <c r="AG17" s="25"/>
      <c r="AH17" s="1"/>
      <c r="AI17" s="10"/>
      <c r="AJ17" s="10"/>
      <c r="AK17" s="10"/>
      <c r="AL17" s="9"/>
    </row>
    <row r="18" spans="1:38" ht="15" customHeight="1" x14ac:dyDescent="0.2">
      <c r="A18" s="1"/>
      <c r="B18" s="73" t="s">
        <v>19</v>
      </c>
      <c r="C18" s="74"/>
      <c r="D18" s="75"/>
      <c r="E18" s="37"/>
      <c r="F18" s="37"/>
      <c r="G18" s="37"/>
      <c r="H18" s="37"/>
      <c r="I18" s="37"/>
      <c r="J18" s="1"/>
      <c r="K18" s="37"/>
      <c r="L18" s="37"/>
      <c r="M18" s="37"/>
      <c r="N18" s="37"/>
      <c r="O18" s="27"/>
      <c r="P18" s="68" t="s">
        <v>23</v>
      </c>
      <c r="Q18" s="69"/>
      <c r="R18" s="69"/>
      <c r="S18" s="70" t="s">
        <v>46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41</v>
      </c>
      <c r="AE18" s="70"/>
      <c r="AF18" s="72" t="s">
        <v>50</v>
      </c>
      <c r="AG18" s="25"/>
      <c r="AH18" s="1"/>
      <c r="AI18" s="26"/>
      <c r="AJ18" s="26"/>
      <c r="AK18" s="26"/>
      <c r="AL18" s="9"/>
    </row>
    <row r="19" spans="1:38" s="11" customFormat="1" ht="15" customHeight="1" x14ac:dyDescent="0.2">
      <c r="A19" s="1"/>
      <c r="B19" s="76" t="s">
        <v>20</v>
      </c>
      <c r="C19" s="77"/>
      <c r="D19" s="78"/>
      <c r="E19" s="20">
        <f>SUM(E16:E18)</f>
        <v>44</v>
      </c>
      <c r="F19" s="20">
        <f>SUM(F16:F18)</f>
        <v>2</v>
      </c>
      <c r="G19" s="20">
        <f>SUM(G16:G18)</f>
        <v>4</v>
      </c>
      <c r="H19" s="20">
        <f>SUM(H16:H18)</f>
        <v>26</v>
      </c>
      <c r="I19" s="20">
        <f>SUM(I16:I18)</f>
        <v>85</v>
      </c>
      <c r="J19" s="1"/>
      <c r="K19" s="79">
        <f>PRODUCT((F19+G19)/E19)</f>
        <v>0.13636363636363635</v>
      </c>
      <c r="L19" s="79">
        <f>PRODUCT(H19/E19)</f>
        <v>0.59090909090909094</v>
      </c>
      <c r="M19" s="79">
        <f>PRODUCT(I19/E19)</f>
        <v>1.9318181818181819</v>
      </c>
      <c r="N19" s="49">
        <f>PRODUCT(I19/O19)</f>
        <v>0.45450585352572825</v>
      </c>
      <c r="O19" s="27">
        <f>SUM(O16:O18)</f>
        <v>187.01629327902242</v>
      </c>
      <c r="P19" s="80" t="s">
        <v>24</v>
      </c>
      <c r="Q19" s="81"/>
      <c r="R19" s="81"/>
      <c r="S19" s="82" t="s">
        <v>54</v>
      </c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 t="s">
        <v>53</v>
      </c>
      <c r="AE19" s="82"/>
      <c r="AF19" s="90" t="s">
        <v>55</v>
      </c>
      <c r="AG19" s="25"/>
      <c r="AH19" s="1"/>
      <c r="AI19" s="10"/>
      <c r="AJ19" s="10"/>
      <c r="AK19" s="10"/>
      <c r="AL19" s="9"/>
    </row>
    <row r="20" spans="1:38" ht="15" customHeight="1" x14ac:dyDescent="0.25">
      <c r="A20" s="1"/>
      <c r="B20" s="52"/>
      <c r="C20" s="52"/>
      <c r="D20" s="52"/>
      <c r="E20" s="52"/>
      <c r="F20" s="52"/>
      <c r="G20" s="52"/>
      <c r="H20" s="52"/>
      <c r="I20" s="52"/>
      <c r="J20" s="1"/>
      <c r="K20" s="52"/>
      <c r="L20" s="52"/>
      <c r="M20" s="52"/>
      <c r="N20" s="51"/>
      <c r="O20" s="27"/>
      <c r="P20" s="1"/>
      <c r="Q20" s="53"/>
      <c r="R20" s="1"/>
      <c r="S20" s="1"/>
      <c r="T20" s="27"/>
      <c r="U20" s="27"/>
      <c r="V20" s="8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5"/>
      <c r="AH20" s="27"/>
      <c r="AI20" s="10"/>
      <c r="AJ20" s="10"/>
      <c r="AK20" s="10"/>
      <c r="AL20" s="9"/>
    </row>
    <row r="21" spans="1:38" s="85" customFormat="1" ht="15" customHeight="1" x14ac:dyDescent="0.25">
      <c r="A21" s="1"/>
      <c r="B21" s="1" t="s">
        <v>42</v>
      </c>
      <c r="C21" s="53"/>
      <c r="D21" s="1" t="s">
        <v>44</v>
      </c>
      <c r="E21" s="1"/>
      <c r="F21" s="27"/>
      <c r="G21" s="27"/>
      <c r="H21" s="1"/>
      <c r="I21" s="1"/>
      <c r="J21" s="1"/>
      <c r="K21" s="1"/>
      <c r="L21" s="1"/>
      <c r="M21" s="1"/>
      <c r="N21" s="1"/>
      <c r="O21" s="27"/>
      <c r="P21" s="1"/>
      <c r="Q21" s="53"/>
      <c r="R21" s="1"/>
      <c r="S21" s="1"/>
      <c r="T21" s="27"/>
      <c r="U21" s="27"/>
      <c r="V21" s="84"/>
      <c r="W21" s="84"/>
      <c r="X21" s="27"/>
      <c r="Y21" s="27"/>
      <c r="Z21" s="27"/>
      <c r="AA21" s="27"/>
      <c r="AB21" s="27"/>
      <c r="AC21" s="27"/>
      <c r="AD21" s="27"/>
      <c r="AE21" s="27"/>
      <c r="AF21" s="27"/>
      <c r="AG21" s="9"/>
      <c r="AH21" s="10"/>
      <c r="AI21" s="10"/>
      <c r="AJ21" s="10"/>
      <c r="AK21" s="10"/>
      <c r="AL21" s="9"/>
    </row>
    <row r="22" spans="1:38" ht="15" customHeight="1" x14ac:dyDescent="0.25">
      <c r="A22" s="1"/>
      <c r="B22" s="1"/>
      <c r="C22" s="53"/>
      <c r="D22" s="1"/>
      <c r="E22" s="1"/>
      <c r="F22" s="27"/>
      <c r="G22" s="27"/>
      <c r="H22" s="1"/>
      <c r="I22" s="1"/>
      <c r="J22" s="1"/>
      <c r="K22" s="1"/>
      <c r="L22" s="1"/>
      <c r="M22" s="1"/>
      <c r="N22" s="1"/>
      <c r="O22" s="27"/>
      <c r="P22" s="1"/>
      <c r="Q22" s="53"/>
      <c r="R22" s="1"/>
      <c r="S22" s="1"/>
      <c r="T22" s="27"/>
      <c r="U22" s="27"/>
      <c r="V22" s="84"/>
      <c r="W22" s="84"/>
      <c r="X22" s="27"/>
      <c r="Y22" s="27"/>
      <c r="Z22" s="27"/>
      <c r="AA22" s="27"/>
      <c r="AB22" s="27"/>
      <c r="AC22" s="27"/>
      <c r="AD22" s="27"/>
      <c r="AE22" s="27"/>
      <c r="AF22" s="27"/>
      <c r="AG22" s="9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53"/>
      <c r="D23" s="1"/>
      <c r="E23" s="1"/>
      <c r="F23" s="27"/>
      <c r="G23" s="27"/>
      <c r="H23" s="1"/>
      <c r="I23" s="1"/>
      <c r="J23" s="1"/>
      <c r="K23" s="1"/>
      <c r="L23" s="1"/>
      <c r="M23" s="1"/>
      <c r="N23" s="1"/>
      <c r="O23" s="27"/>
      <c r="P23" s="1"/>
      <c r="Q23" s="53"/>
      <c r="R23" s="1"/>
      <c r="S23" s="1"/>
      <c r="T23" s="27"/>
      <c r="U23" s="27"/>
      <c r="V23" s="84"/>
      <c r="W23" s="84"/>
      <c r="X23" s="27"/>
      <c r="Y23" s="27"/>
      <c r="Z23" s="27"/>
      <c r="AA23" s="27"/>
      <c r="AB23" s="27"/>
      <c r="AC23" s="27"/>
      <c r="AD23" s="27"/>
      <c r="AE23" s="27"/>
      <c r="AF23" s="27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53"/>
      <c r="D24" s="1"/>
      <c r="E24" s="1"/>
      <c r="F24" s="27"/>
      <c r="G24" s="27"/>
      <c r="H24" s="1"/>
      <c r="I24" s="1"/>
      <c r="J24" s="1"/>
      <c r="K24" s="1"/>
      <c r="L24" s="1"/>
      <c r="M24" s="1"/>
      <c r="N24" s="51"/>
      <c r="O24" s="27"/>
      <c r="P24" s="1"/>
      <c r="Q24" s="53"/>
      <c r="R24" s="1"/>
      <c r="S24" s="1"/>
      <c r="T24" s="27"/>
      <c r="U24" s="27"/>
      <c r="V24" s="84"/>
      <c r="W24" s="1"/>
      <c r="X24" s="1"/>
      <c r="Y24" s="1"/>
      <c r="Z24" s="1"/>
      <c r="AA24" s="1"/>
      <c r="AB24" s="1"/>
      <c r="AC24" s="1"/>
      <c r="AD24" s="1"/>
      <c r="AE24" s="1"/>
      <c r="AF24" s="54"/>
      <c r="AG24" s="9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86"/>
      <c r="N25" s="51"/>
      <c r="O25" s="27"/>
      <c r="P25" s="1"/>
      <c r="Q25" s="53"/>
      <c r="R25" s="1"/>
      <c r="S25" s="27"/>
      <c r="T25" s="27"/>
      <c r="U25" s="27"/>
      <c r="V25" s="27"/>
      <c r="W25" s="1"/>
      <c r="X25" s="1"/>
      <c r="Y25" s="1"/>
      <c r="Z25" s="1"/>
      <c r="AA25" s="1"/>
      <c r="AB25" s="1"/>
      <c r="AC25" s="1"/>
      <c r="AD25" s="1"/>
      <c r="AE25" s="1"/>
      <c r="AF25" s="54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1"/>
      <c r="O26" s="27"/>
      <c r="P26" s="1"/>
      <c r="Q26" s="53"/>
      <c r="R26" s="1"/>
      <c r="S26" s="1"/>
      <c r="T26" s="27"/>
      <c r="U26" s="27"/>
      <c r="V26" s="84"/>
      <c r="W26" s="1"/>
      <c r="X26" s="1"/>
      <c r="Y26" s="1"/>
      <c r="Z26" s="1"/>
      <c r="AA26" s="1"/>
      <c r="AB26" s="1"/>
      <c r="AC26" s="1"/>
      <c r="AD26" s="1"/>
      <c r="AE26" s="1"/>
      <c r="AF26" s="54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6"/>
      <c r="N27" s="51"/>
      <c r="O27" s="27"/>
      <c r="P27" s="1"/>
      <c r="Q27" s="53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54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6"/>
      <c r="N28" s="51"/>
      <c r="O28" s="27"/>
      <c r="P28" s="1"/>
      <c r="Q28" s="53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54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6"/>
      <c r="N29" s="51"/>
      <c r="O29" s="27"/>
      <c r="P29" s="1"/>
      <c r="Q29" s="53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54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6"/>
      <c r="N30" s="51"/>
      <c r="O30" s="27"/>
      <c r="P30" s="1"/>
      <c r="Q30" s="53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54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6"/>
      <c r="N31" s="51"/>
      <c r="O31" s="27"/>
      <c r="P31" s="1"/>
      <c r="Q31" s="53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54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6"/>
      <c r="N32" s="51"/>
      <c r="O32" s="27"/>
      <c r="P32" s="1"/>
      <c r="Q32" s="53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54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6"/>
      <c r="N33" s="51"/>
      <c r="O33" s="27"/>
      <c r="P33" s="1"/>
      <c r="Q33" s="53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4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6"/>
      <c r="N34" s="51"/>
      <c r="O34" s="27"/>
      <c r="P34" s="1"/>
      <c r="Q34" s="53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54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6"/>
      <c r="N35" s="51"/>
      <c r="O35" s="27"/>
      <c r="P35" s="1"/>
      <c r="Q35" s="53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54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6"/>
      <c r="N36" s="51"/>
      <c r="O36" s="27"/>
      <c r="P36" s="1"/>
      <c r="Q36" s="53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54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6"/>
      <c r="N37" s="51"/>
      <c r="O37" s="27"/>
      <c r="P37" s="1"/>
      <c r="Q37" s="53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54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6"/>
      <c r="N38" s="51"/>
      <c r="O38" s="27"/>
      <c r="P38" s="1"/>
      <c r="Q38" s="53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54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6"/>
      <c r="N39" s="51"/>
      <c r="O39" s="27"/>
      <c r="P39" s="1"/>
      <c r="Q39" s="53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54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6"/>
      <c r="N40" s="51"/>
      <c r="O40" s="27"/>
      <c r="P40" s="1"/>
      <c r="Q40" s="53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54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6"/>
      <c r="N41" s="51"/>
      <c r="O41" s="27"/>
      <c r="P41" s="1"/>
      <c r="Q41" s="53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54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6"/>
      <c r="N42" s="51"/>
      <c r="O42" s="27"/>
      <c r="P42" s="1"/>
      <c r="Q42" s="53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54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6"/>
      <c r="N43" s="51"/>
      <c r="O43" s="27"/>
      <c r="P43" s="1"/>
      <c r="Q43" s="53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54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6"/>
      <c r="N44" s="51"/>
      <c r="O44" s="27"/>
      <c r="P44" s="1"/>
      <c r="Q44" s="53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54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6"/>
      <c r="N45" s="51"/>
      <c r="O45" s="27"/>
      <c r="P45" s="1"/>
      <c r="Q45" s="53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54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6"/>
      <c r="N46" s="51"/>
      <c r="O46" s="27"/>
      <c r="P46" s="1"/>
      <c r="Q46" s="53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54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6"/>
      <c r="N47" s="51"/>
      <c r="O47" s="27"/>
      <c r="P47" s="1"/>
      <c r="Q47" s="53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54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6"/>
      <c r="N48" s="51"/>
      <c r="O48" s="27"/>
      <c r="P48" s="1"/>
      <c r="Q48" s="53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54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6"/>
      <c r="N49" s="51"/>
      <c r="O49" s="27"/>
      <c r="P49" s="1"/>
      <c r="Q49" s="53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54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6"/>
      <c r="N50" s="51"/>
      <c r="O50" s="27"/>
      <c r="P50" s="1"/>
      <c r="Q50" s="53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54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6"/>
      <c r="N51" s="51"/>
      <c r="O51" s="27"/>
      <c r="P51" s="1"/>
      <c r="Q51" s="53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54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6"/>
      <c r="N52" s="51"/>
      <c r="O52" s="27"/>
      <c r="P52" s="1"/>
      <c r="Q52" s="53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54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6"/>
      <c r="N53" s="51"/>
      <c r="O53" s="27"/>
      <c r="P53" s="1"/>
      <c r="Q53" s="53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54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6"/>
      <c r="N54" s="51"/>
      <c r="O54" s="27"/>
      <c r="P54" s="1"/>
      <c r="Q54" s="53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54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6"/>
      <c r="N55" s="51"/>
      <c r="O55" s="27"/>
      <c r="P55" s="1"/>
      <c r="Q55" s="53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54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6"/>
      <c r="N56" s="51"/>
      <c r="O56" s="27"/>
      <c r="P56" s="1"/>
      <c r="Q56" s="53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54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6"/>
      <c r="N57" s="51"/>
      <c r="O57" s="27"/>
      <c r="P57" s="1"/>
      <c r="Q57" s="53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54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6"/>
      <c r="N58" s="51"/>
      <c r="O58" s="27"/>
      <c r="P58" s="1"/>
      <c r="Q58" s="53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54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6"/>
      <c r="N59" s="51"/>
      <c r="O59" s="27"/>
      <c r="P59" s="1"/>
      <c r="Q59" s="53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54"/>
      <c r="AG59" s="9"/>
      <c r="AH59" s="10"/>
      <c r="AI59" s="10"/>
      <c r="AJ59" s="10"/>
      <c r="AK59" s="10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6"/>
      <c r="N60" s="51"/>
      <c r="O60" s="27"/>
      <c r="P60" s="1"/>
      <c r="Q60" s="53"/>
      <c r="R60" s="1"/>
      <c r="S60" s="27"/>
      <c r="T60" s="27"/>
      <c r="U60" s="27"/>
      <c r="V60" s="27"/>
      <c r="W60" s="1"/>
      <c r="X60" s="1"/>
      <c r="Y60" s="1"/>
      <c r="Z60" s="1"/>
      <c r="AA60" s="1"/>
      <c r="AB60" s="1"/>
      <c r="AC60" s="1"/>
      <c r="AD60" s="1"/>
      <c r="AE60" s="1"/>
      <c r="AF60" s="54"/>
      <c r="AG60" s="9"/>
      <c r="AH60" s="10"/>
      <c r="AI60" s="10"/>
      <c r="AJ60" s="10"/>
      <c r="AK60" s="10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6"/>
      <c r="N61" s="51"/>
      <c r="O61" s="27"/>
      <c r="P61" s="1"/>
      <c r="Q61" s="53"/>
      <c r="R61" s="1"/>
      <c r="S61" s="27"/>
      <c r="T61" s="27"/>
      <c r="U61" s="27"/>
      <c r="V61" s="27"/>
      <c r="W61" s="1"/>
      <c r="X61" s="1"/>
      <c r="Y61" s="1"/>
      <c r="Z61" s="1"/>
      <c r="AA61" s="1"/>
      <c r="AB61" s="1"/>
      <c r="AC61" s="1"/>
      <c r="AD61" s="1"/>
      <c r="AE61" s="1"/>
      <c r="AF61" s="54"/>
      <c r="AG61" s="9"/>
      <c r="AH61" s="10"/>
      <c r="AI61" s="10"/>
      <c r="AJ61" s="10"/>
      <c r="AK61" s="10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6"/>
      <c r="N62" s="51"/>
      <c r="O62" s="27"/>
      <c r="P62" s="1"/>
      <c r="Q62" s="53"/>
      <c r="R62" s="1"/>
      <c r="S62" s="27"/>
      <c r="T62" s="27"/>
      <c r="U62" s="27"/>
      <c r="V62" s="27"/>
      <c r="W62" s="1"/>
      <c r="X62" s="1"/>
      <c r="Y62" s="1"/>
      <c r="Z62" s="1"/>
      <c r="AA62" s="1"/>
      <c r="AB62" s="1"/>
      <c r="AC62" s="1"/>
      <c r="AD62" s="1"/>
      <c r="AE62" s="1"/>
      <c r="AF62" s="54"/>
      <c r="AG62" s="9"/>
      <c r="AH62" s="10"/>
      <c r="AI62" s="10"/>
      <c r="AJ62" s="10"/>
      <c r="AK62" s="10"/>
      <c r="AL62" s="9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8"/>
      <c r="M63" s="88"/>
      <c r="N63" s="88"/>
      <c r="O63" s="35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7"/>
      <c r="AG63" s="9"/>
      <c r="AH63" s="10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8"/>
      <c r="M64" s="88"/>
      <c r="N64" s="88"/>
      <c r="O64" s="35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7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8"/>
      <c r="M65" s="88"/>
      <c r="N65" s="88"/>
      <c r="O65" s="35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7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8"/>
      <c r="M66" s="88"/>
      <c r="N66" s="88"/>
      <c r="O66" s="35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7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8"/>
      <c r="M67" s="88"/>
      <c r="N67" s="88"/>
      <c r="O67" s="35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7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8"/>
      <c r="M68" s="88"/>
      <c r="N68" s="88"/>
      <c r="O68" s="35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7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8"/>
      <c r="M69" s="88"/>
      <c r="N69" s="88"/>
      <c r="O69" s="35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7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8"/>
      <c r="M70" s="88"/>
      <c r="N70" s="88"/>
      <c r="O70" s="35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7"/>
      <c r="AG70" s="9"/>
      <c r="AH70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2019-01-25T22:49:53Z</dcterms:modified>
</cp:coreProperties>
</file>